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WO94964 - SAPS SPLIT AIR CONDITIONS- FOR PUBLICATION\"/>
    </mc:Choice>
  </mc:AlternateContent>
  <xr:revisionPtr revIDLastSave="0" documentId="8_{E3EF7988-9DBF-444B-B35F-93D094E2984F}" xr6:coauthVersionLast="47" xr6:coauthVersionMax="47" xr10:uidLastSave="{00000000-0000-0000-0000-000000000000}"/>
  <bookViews>
    <workbookView xWindow="-108" yWindow="-108" windowWidth="23256" windowHeight="12456" xr2:uid="{00000000-000D-0000-FFFF-FFFF00000000}"/>
  </bookViews>
  <sheets>
    <sheet name="PRICING SCHEDULE" sheetId="6" r:id="rId1"/>
  </sheets>
  <definedNames>
    <definedName name="_xlnm.Print_Area" localSheetId="0">'PRICING SCHEDULE'!$A:$I</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6" l="1"/>
  <c r="G48" i="6"/>
  <c r="G49" i="6"/>
  <c r="G50" i="6"/>
  <c r="G51" i="6"/>
  <c r="G52" i="6"/>
  <c r="G43" i="6"/>
  <c r="G44" i="6"/>
  <c r="G45" i="6"/>
  <c r="G28" i="6"/>
  <c r="G29" i="6"/>
  <c r="G30" i="6"/>
  <c r="G31" i="6"/>
  <c r="G32" i="6"/>
  <c r="G33" i="6"/>
  <c r="G34" i="6"/>
  <c r="G35" i="6"/>
  <c r="G36" i="6"/>
  <c r="G37" i="6"/>
  <c r="G38" i="6"/>
  <c r="G39" i="6"/>
  <c r="G22" i="6"/>
  <c r="G23" i="6"/>
  <c r="G24" i="6"/>
  <c r="G25" i="6"/>
  <c r="G14" i="6"/>
  <c r="G15" i="6"/>
  <c r="G16" i="6"/>
  <c r="G17" i="6"/>
  <c r="G19" i="6"/>
  <c r="G56" i="6" l="1"/>
  <c r="G54" i="6"/>
  <c r="G47" i="6"/>
  <c r="G46" i="6" l="1"/>
  <c r="G55" i="6"/>
  <c r="G53" i="6"/>
  <c r="G21" i="6" l="1"/>
  <c r="G27" i="6"/>
  <c r="G40" i="6"/>
  <c r="G42" i="6"/>
  <c r="G13" i="6" l="1"/>
  <c r="G41" i="6"/>
  <c r="G26" i="6"/>
  <c r="G20" i="6"/>
  <c r="G57" i="6" l="1"/>
  <c r="G58" i="6" s="1"/>
  <c r="G59" i="6" s="1"/>
</calcChain>
</file>

<file path=xl/sharedStrings.xml><?xml version="1.0" encoding="utf-8"?>
<sst xmlns="http://schemas.openxmlformats.org/spreadsheetml/2006/main" count="142" uniqueCount="108">
  <si>
    <t>Item No</t>
  </si>
  <si>
    <t>Unit of measure</t>
  </si>
  <si>
    <t>VAT (@15%)</t>
  </si>
  <si>
    <t>1. INSTRUCTION FOR COMPLETING THE PRICING SCHEDULE</t>
  </si>
  <si>
    <t xml:space="preserve">Qty </t>
  </si>
  <si>
    <t>RFx No</t>
  </si>
  <si>
    <t>RFx Title</t>
  </si>
  <si>
    <t>1.1</t>
  </si>
  <si>
    <t>1.2</t>
  </si>
  <si>
    <t>1.3</t>
  </si>
  <si>
    <t>1.4</t>
  </si>
  <si>
    <t>1.5</t>
  </si>
  <si>
    <t>1.6</t>
  </si>
  <si>
    <t>2.1</t>
  </si>
  <si>
    <t>2.2</t>
  </si>
  <si>
    <t>2.3</t>
  </si>
  <si>
    <t>3.1</t>
  </si>
  <si>
    <t>3.2</t>
  </si>
  <si>
    <t>3.3</t>
  </si>
  <si>
    <t>4.3</t>
  </si>
  <si>
    <t>4.1</t>
  </si>
  <si>
    <t>4.2</t>
  </si>
  <si>
    <t>Unit Price 
(Excl VAT)</t>
  </si>
  <si>
    <t>Forex %</t>
  </si>
  <si>
    <t>SUPPLY CHAIN MANAGEMENT</t>
  </si>
  <si>
    <t xml:space="preserve">Bidder Name </t>
  </si>
  <si>
    <t>Goods/Service description</t>
  </si>
  <si>
    <t>TOTAL BID PRICE  (EXCL VAT)</t>
  </si>
  <si>
    <t>TOTAL  BID PRICE (INCL VAT)</t>
  </si>
  <si>
    <t>Name</t>
  </si>
  <si>
    <t>Date</t>
  </si>
  <si>
    <t>Capacity</t>
  </si>
  <si>
    <t>Line Price Y1</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</si>
  <si>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</si>
  <si>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Price clarification comment</t>
  </si>
  <si>
    <t>Signature (above)</t>
  </si>
  <si>
    <t>Pricing schedule</t>
  </si>
  <si>
    <t>BRAND / MODEL (if applicable)</t>
  </si>
  <si>
    <r>
      <rPr>
        <b/>
        <sz val="12"/>
        <color rgb="FF000000"/>
        <rFont val="Calibri"/>
        <family val="2"/>
        <scheme val="minor"/>
      </rPr>
      <t xml:space="preserve">Air Conditioning Units 18000 split unit BTU aircon
</t>
    </r>
    <r>
      <rPr>
        <sz val="12"/>
        <color rgb="FF000000"/>
        <rFont val="Calibri"/>
        <family val="2"/>
        <scheme val="minor"/>
      </rPr>
      <t>The unit rate including aircon units, labour, material, spares, tools, accessories and consumables., and provide the specified report. The Rate must include the specified service pack, and to perform the specified services.</t>
    </r>
  </si>
  <si>
    <t>REQUEST FOR BID FOR THE APPOINTMENT OF A SERVICE PROVIDER FOR THE SUPPLY AND INSTALLATION OF SPLIT AIR CONDITIONING UNITS AT X 17 SAPS SITES ON BEHALF OF THE SOUTH AFRICAN POLICE SERVICES (SAPS), GAUTENG</t>
  </si>
  <si>
    <t>Supply and Installation of 18000 split unit BTU Invertor aircon complete with evaporator, condensor and mounting brackets</t>
  </si>
  <si>
    <t>Condensor Copper piping with insulation and mounting brackets</t>
  </si>
  <si>
    <t>Cage to protect the outdoor condenser</t>
  </si>
  <si>
    <t>Padlocks with and at least 2 keys universal keys</t>
  </si>
  <si>
    <t>Master uniserval  keys</t>
  </si>
  <si>
    <t>Drip tray underneath indoor unit</t>
  </si>
  <si>
    <t>Each</t>
  </si>
  <si>
    <t>Set</t>
  </si>
  <si>
    <r>
      <rPr>
        <b/>
        <sz val="12"/>
        <color rgb="FF000000"/>
        <rFont val="Calibri"/>
        <family val="2"/>
        <scheme val="minor"/>
      </rPr>
      <t xml:space="preserve">Air Conditioning Units 12000 split unit BTU aircon
</t>
    </r>
    <r>
      <rPr>
        <sz val="12"/>
        <color rgb="FF000000"/>
        <rFont val="Calibri"/>
        <family val="2"/>
        <scheme val="minor"/>
      </rPr>
      <t>The unit rate including aircon units, labour, material, spares, tools, accessories and consumables., and provide the specified report. The Rate must include the specified service pack, and to perform the specified services.</t>
    </r>
  </si>
  <si>
    <t>Supply and Installation of 12000 split unit BTU Invetor aircon complete with evaporator, condensor and mounting brackets</t>
  </si>
  <si>
    <t>2.4</t>
  </si>
  <si>
    <t>2.5</t>
  </si>
  <si>
    <t>Electrical</t>
  </si>
  <si>
    <t>3.4</t>
  </si>
  <si>
    <t>3.5</t>
  </si>
  <si>
    <t>3.6</t>
  </si>
  <si>
    <t>3.7</t>
  </si>
  <si>
    <t>3.8</t>
  </si>
  <si>
    <t>3.9</t>
  </si>
  <si>
    <t>3.10</t>
  </si>
  <si>
    <t>3.11</t>
  </si>
  <si>
    <t>3.12</t>
  </si>
  <si>
    <t>3.13</t>
  </si>
  <si>
    <t>3.14</t>
  </si>
  <si>
    <t>6mm2 LV Cable: HO7 RN-F Flexible Trailing Cable 3 Core</t>
  </si>
  <si>
    <t>2.5mm 3 core flex cable</t>
  </si>
  <si>
    <t>Small 6-way surface mount DB board with Isolator with DB blanks</t>
  </si>
  <si>
    <t>Circuit Breaker 20 Amp, 6KA CBI</t>
  </si>
  <si>
    <t>Circuit Breaker 32 Amp, 6KA CBI</t>
  </si>
  <si>
    <t>Circuit Breaker 32 Amp, 6KA Dinrail</t>
  </si>
  <si>
    <t>32Amp double pole circuit breaker/Isolator CBI</t>
  </si>
  <si>
    <t>32Amp double pole circuit breaker/Isolator Dinrail</t>
  </si>
  <si>
    <t xml:space="preserve">Earth leakage 63Amp CBI </t>
  </si>
  <si>
    <t>Earth leakage 63Amp Dinrail</t>
  </si>
  <si>
    <t>Extension box 2x4</t>
  </si>
  <si>
    <t>32 Amp Isolator circuit supply to aircon 2x4</t>
  </si>
  <si>
    <t>20 Amp Isolator circuit supply to aircon 2x4</t>
  </si>
  <si>
    <t>COC Electrical certificates</t>
  </si>
  <si>
    <t>metre</t>
  </si>
  <si>
    <t>Infrastructure</t>
  </si>
  <si>
    <t>40X40 PVC trunking</t>
  </si>
  <si>
    <t xml:space="preserve">20mm conduit </t>
  </si>
  <si>
    <t>20mm bends for the conduit</t>
  </si>
  <si>
    <t>75x75 galvanized channeling for Aircon pipes</t>
  </si>
  <si>
    <t>P/Length</t>
  </si>
  <si>
    <r>
      <t xml:space="preserve">UNIT RATES: LABOUR
</t>
    </r>
    <r>
      <rPr>
        <sz val="12"/>
        <rFont val="Calibri"/>
        <family val="2"/>
        <scheme val="minor"/>
      </rPr>
      <t>Note that the quantities indicated below are only for evaluation purposes and to determine the contract unit rates. The final quantities will be based on works orders.</t>
    </r>
  </si>
  <si>
    <t>SkilledLabour</t>
  </si>
  <si>
    <t>Unskilled labourers</t>
  </si>
  <si>
    <t>Semi - skilled labourers</t>
  </si>
  <si>
    <t>HVAC Artisian</t>
  </si>
  <si>
    <t>Electrician</t>
  </si>
  <si>
    <t>Project Manager</t>
  </si>
  <si>
    <t>4.4</t>
  </si>
  <si>
    <t>5.1</t>
  </si>
  <si>
    <t>5.2</t>
  </si>
  <si>
    <t>5.3</t>
  </si>
  <si>
    <t>5.4</t>
  </si>
  <si>
    <t>5.5</t>
  </si>
  <si>
    <t>5.6</t>
  </si>
  <si>
    <t>Unit rate per hour</t>
  </si>
  <si>
    <r>
      <t xml:space="preserve">SCAFFOLD PLANT UNIT RATES: 
</t>
    </r>
    <r>
      <rPr>
        <sz val="12"/>
        <rFont val="Calibri"/>
        <family val="2"/>
        <scheme val="minor"/>
      </rPr>
      <t xml:space="preserve">Note that the quantities indicated below are only for evaluation purposes and to determine the contract unit rates. The final quantities will be based on works orders </t>
    </r>
  </si>
  <si>
    <t>Plant</t>
  </si>
  <si>
    <t>Unit rate per day</t>
  </si>
  <si>
    <r>
      <t xml:space="preserve">TRANSPORT UNIT RATES
</t>
    </r>
    <r>
      <rPr>
        <sz val="12"/>
        <rFont val="Calibri"/>
        <family val="2"/>
        <scheme val="minor"/>
      </rPr>
      <t>Note that the quantities indicated below are only for evaluation purposes and to determine the contract unit rates. The final quantities will be based on works orders</t>
    </r>
  </si>
  <si>
    <t xml:space="preserve">Transport - specify </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</si>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</sst>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R-1C09]* #,##0.00_-;\-[$R-1C09]* #,##0.00_-;_-[$R-1C09]* &quot;-&quot;??_-;_-@_-"/>
  </numFmts>
  <fonts count="18"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1"/>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b/>
      <sz val="11"/>
      <color theme="1"/>
      <name val="Aptos"/>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249977111117893"/>
        <bgColor indexed="64"/>
      </patternFill>
    </fill>
  </fills>
  <borders count="2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medium">
        <color theme="8"/>
      </left>
      <right/>
      <top style="thin">
        <color theme="8"/>
      </top>
      <bottom style="medium">
        <color theme="8"/>
      </bottom>
      <diagonal/>
    </border>
    <border>
      <left style="thin">
        <color theme="4"/>
      </left>
      <right style="thin">
        <color theme="4"/>
      </right>
      <top style="medium">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100">
    <xf numFmtId="0" fontId="0" fillId="0" borderId="0" xfId="0"/>
    <xf numFmtId="0" fontId="1" fillId="0" borderId="0" xfId="0" applyFont="1" applyAlignment="1">
      <alignment vertical="top"/>
    </xf>
    <xf numFmtId="0" fontId="7" fillId="2" borderId="0" xfId="0" applyFont="1" applyFill="1"/>
    <xf numFmtId="0" fontId="8" fillId="2" borderId="0" xfId="0" applyFont="1" applyFill="1" applyAlignment="1">
      <alignment horizontal="left" vertical="top"/>
    </xf>
    <xf numFmtId="0" fontId="8" fillId="2" borderId="0" xfId="0" applyFont="1" applyFill="1" applyAlignment="1">
      <alignment horizontal="center" vertical="top"/>
    </xf>
    <xf numFmtId="0" fontId="9" fillId="2" borderId="0" xfId="0" applyFont="1" applyFill="1" applyAlignment="1">
      <alignment horizontal="center" vertical="top"/>
    </xf>
    <xf numFmtId="0" fontId="2" fillId="3" borderId="0" xfId="0" applyFont="1" applyFill="1"/>
    <xf numFmtId="0" fontId="7" fillId="2" borderId="0" xfId="0" applyFont="1" applyFill="1" applyAlignment="1">
      <alignment horizontal="left" vertical="top"/>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5" borderId="1" xfId="0" applyFont="1" applyFill="1" applyBorder="1" applyAlignment="1">
      <alignment horizontal="left" vertical="top" wrapText="1"/>
    </xf>
    <xf numFmtId="0" fontId="3" fillId="5" borderId="1" xfId="0" applyFont="1" applyFill="1" applyBorder="1" applyAlignment="1">
      <alignment horizontal="right" vertical="top" wrapText="1"/>
    </xf>
    <xf numFmtId="164" fontId="5" fillId="2"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164" fontId="6" fillId="5" borderId="1" xfId="0" applyNumberFormat="1" applyFont="1" applyFill="1" applyBorder="1" applyAlignment="1">
      <alignment horizontal="lef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4" borderId="1" xfId="0" applyFont="1" applyFill="1" applyBorder="1" applyAlignment="1">
      <alignment horizontal="center" vertical="top" wrapText="1"/>
    </xf>
    <xf numFmtId="44" fontId="3" fillId="5" borderId="4" xfId="0" applyNumberFormat="1" applyFont="1" applyFill="1" applyBorder="1" applyAlignment="1">
      <alignment vertical="top" wrapText="1"/>
    </xf>
    <xf numFmtId="0" fontId="5" fillId="3" borderId="0" xfId="0" applyFont="1" applyFill="1"/>
    <xf numFmtId="0" fontId="10" fillId="3" borderId="0" xfId="0" applyFont="1" applyFill="1" applyAlignment="1">
      <alignment horizontal="left" vertical="center"/>
    </xf>
    <xf numFmtId="0" fontId="2" fillId="3" borderId="0" xfId="0" applyFont="1" applyFill="1" applyAlignment="1">
      <alignment horizontal="left" vertical="center" wrapText="1"/>
    </xf>
    <xf numFmtId="44" fontId="2" fillId="3" borderId="0" xfId="0" applyNumberFormat="1" applyFont="1" applyFill="1" applyAlignment="1">
      <alignment horizontal="center" vertical="center" wrapText="1"/>
    </xf>
    <xf numFmtId="0" fontId="6" fillId="3" borderId="0" xfId="0" applyFont="1" applyFill="1"/>
    <xf numFmtId="0" fontId="6" fillId="3" borderId="0" xfId="0" applyFont="1" applyFill="1" applyAlignment="1">
      <alignment vertical="top"/>
    </xf>
    <xf numFmtId="0" fontId="6" fillId="5" borderId="1" xfId="0" applyFont="1" applyFill="1" applyBorder="1" applyAlignment="1">
      <alignment horizontal="right" vertical="top"/>
    </xf>
    <xf numFmtId="0" fontId="3" fillId="0" borderId="1" xfId="0" applyFont="1" applyBorder="1" applyAlignment="1">
      <alignment horizontal="left" vertical="top"/>
    </xf>
    <xf numFmtId="0" fontId="2" fillId="0" borderId="1" xfId="0" quotePrefix="1" applyFont="1" applyBorder="1" applyAlignment="1">
      <alignment horizontal="left" vertical="top" wrapText="1"/>
    </xf>
    <xf numFmtId="0" fontId="2" fillId="0" borderId="1" xfId="1" applyNumberFormat="1" applyFont="1" applyFill="1" applyBorder="1" applyAlignment="1">
      <alignment horizontal="right" vertical="top" wrapText="1"/>
    </xf>
    <xf numFmtId="0" fontId="2" fillId="5" borderId="2" xfId="0" applyFont="1" applyFill="1" applyBorder="1" applyAlignment="1">
      <alignment horizontal="center" vertical="top" wrapText="1"/>
    </xf>
    <xf numFmtId="164" fontId="5" fillId="5" borderId="5" xfId="0" applyNumberFormat="1" applyFont="1" applyFill="1" applyBorder="1" applyAlignment="1">
      <alignment horizontal="left" vertical="top" wrapText="1"/>
    </xf>
    <xf numFmtId="164" fontId="5" fillId="5" borderId="6" xfId="0" applyNumberFormat="1" applyFont="1" applyFill="1" applyBorder="1" applyAlignment="1">
      <alignment horizontal="left" vertical="top" wrapText="1"/>
    </xf>
    <xf numFmtId="0" fontId="2" fillId="3" borderId="0" xfId="0" applyFont="1" applyFill="1" applyAlignment="1">
      <alignment horizontal="left" vertical="center"/>
    </xf>
    <xf numFmtId="0" fontId="5" fillId="3" borderId="0" xfId="0" applyFont="1" applyFill="1" applyAlignment="1">
      <alignment vertical="top"/>
    </xf>
    <xf numFmtId="0" fontId="5" fillId="3" borderId="0" xfId="0" applyFont="1" applyFill="1" applyAlignment="1">
      <alignment horizontal="center" vertical="top" wrapText="1"/>
    </xf>
    <xf numFmtId="0" fontId="9" fillId="2" borderId="0" xfId="0" applyFont="1" applyFill="1" applyAlignment="1">
      <alignment horizontal="left" vertical="top" wrapText="1"/>
    </xf>
    <xf numFmtId="0" fontId="5" fillId="3" borderId="0" xfId="0" applyFont="1" applyFill="1" applyAlignment="1">
      <alignment vertical="top" wrapText="1"/>
    </xf>
    <xf numFmtId="9" fontId="3" fillId="4" borderId="1" xfId="2" applyFont="1" applyFill="1" applyBorder="1" applyAlignment="1">
      <alignment horizontal="center" vertical="top" wrapText="1"/>
    </xf>
    <xf numFmtId="164" fontId="4" fillId="4" borderId="1" xfId="0" applyNumberFormat="1" applyFont="1" applyFill="1" applyBorder="1" applyAlignment="1">
      <alignment horizontal="center" vertical="top" wrapText="1"/>
    </xf>
    <xf numFmtId="164" fontId="5" fillId="4" borderId="1" xfId="0" applyNumberFormat="1" applyFont="1" applyFill="1" applyBorder="1" applyAlignment="1">
      <alignment horizontal="left" vertical="top" wrapText="1"/>
    </xf>
    <xf numFmtId="9" fontId="5" fillId="4" borderId="1" xfId="2" applyFont="1" applyFill="1" applyBorder="1" applyAlignment="1">
      <alignment horizontal="center" vertical="top"/>
    </xf>
    <xf numFmtId="0" fontId="5" fillId="4" borderId="1" xfId="0" applyFont="1" applyFill="1" applyBorder="1" applyAlignment="1">
      <alignment horizontal="center" vertical="top"/>
    </xf>
    <xf numFmtId="0" fontId="4" fillId="4" borderId="1" xfId="0" applyFont="1" applyFill="1" applyBorder="1" applyAlignment="1">
      <alignment horizontal="center" vertical="top" wrapText="1"/>
    </xf>
    <xf numFmtId="0" fontId="7" fillId="0" borderId="0" xfId="0" applyFont="1"/>
    <xf numFmtId="0" fontId="1" fillId="3" borderId="10" xfId="0" applyFont="1" applyFill="1" applyBorder="1" applyAlignment="1">
      <alignment vertical="top"/>
    </xf>
    <xf numFmtId="164" fontId="5" fillId="2" borderId="7" xfId="0" applyNumberFormat="1" applyFont="1" applyFill="1" applyBorder="1" applyAlignment="1">
      <alignment horizontal="left" vertical="top" wrapText="1"/>
    </xf>
    <xf numFmtId="0" fontId="5" fillId="2" borderId="1" xfId="0" applyFont="1" applyFill="1" applyBorder="1" applyAlignment="1">
      <alignment horizontal="center" vertical="top" wrapText="1"/>
    </xf>
    <xf numFmtId="0" fontId="1" fillId="3" borderId="8" xfId="0" applyFont="1" applyFill="1" applyBorder="1" applyAlignment="1">
      <alignment horizontal="center" vertical="top"/>
    </xf>
    <xf numFmtId="0" fontId="5" fillId="0" borderId="1" xfId="0" applyFont="1" applyBorder="1" applyAlignment="1">
      <alignment horizontal="left" vertical="top"/>
    </xf>
    <xf numFmtId="0" fontId="0" fillId="2" borderId="0" xfId="0" applyFill="1" applyAlignment="1">
      <alignment horizontal="left" vertical="top"/>
    </xf>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6" fillId="5" borderId="3" xfId="0" applyFont="1" applyFill="1" applyBorder="1" applyAlignment="1">
      <alignment horizontal="right" vertical="top"/>
    </xf>
    <xf numFmtId="0" fontId="6" fillId="0" borderId="0" xfId="0" applyFont="1" applyAlignment="1">
      <alignment horizontal="right" vertical="top"/>
    </xf>
    <xf numFmtId="0" fontId="5" fillId="0" borderId="0" xfId="0" applyFont="1" applyAlignment="1">
      <alignment wrapText="1"/>
    </xf>
    <xf numFmtId="164" fontId="2" fillId="6" borderId="1" xfId="0" applyNumberFormat="1" applyFont="1" applyFill="1" applyBorder="1" applyAlignment="1">
      <alignment vertical="top" wrapText="1"/>
    </xf>
    <xf numFmtId="9" fontId="2" fillId="6" borderId="1" xfId="2" applyFont="1" applyFill="1" applyBorder="1" applyAlignment="1">
      <alignment horizontal="right" vertical="top" wrapText="1"/>
    </xf>
    <xf numFmtId="0" fontId="5" fillId="6" borderId="7" xfId="0" applyFont="1" applyFill="1" applyBorder="1" applyAlignment="1">
      <alignment horizontal="left" vertical="top" wrapText="1"/>
    </xf>
    <xf numFmtId="0" fontId="2" fillId="3" borderId="0" xfId="0" applyFont="1" applyFill="1" applyAlignment="1">
      <alignment horizontal="left" vertical="top"/>
    </xf>
    <xf numFmtId="0" fontId="13" fillId="6" borderId="21" xfId="0" applyFont="1" applyFill="1" applyBorder="1" applyAlignment="1">
      <alignment horizontal="left" vertical="top" wrapText="1"/>
    </xf>
    <xf numFmtId="0" fontId="13" fillId="6" borderId="1" xfId="0" applyFont="1" applyFill="1" applyBorder="1" applyAlignment="1">
      <alignment horizontal="left" vertical="top" wrapText="1"/>
    </xf>
    <xf numFmtId="0" fontId="14" fillId="6" borderId="1" xfId="0" applyFont="1" applyFill="1" applyBorder="1" applyAlignment="1">
      <alignment horizontal="left" vertical="top" wrapText="1"/>
    </xf>
    <xf numFmtId="0" fontId="0" fillId="3" borderId="0" xfId="0" applyFill="1" applyAlignment="1">
      <alignment horizontal="left" vertical="top"/>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6" fillId="5" borderId="7" xfId="0" applyFont="1" applyFill="1" applyBorder="1" applyAlignment="1">
      <alignment horizontal="right" vertical="top" wrapText="1"/>
    </xf>
    <xf numFmtId="0" fontId="15" fillId="7" borderId="23" xfId="0" applyFont="1" applyFill="1" applyBorder="1" applyAlignment="1">
      <alignment vertical="top" wrapText="1"/>
    </xf>
    <xf numFmtId="0" fontId="17" fillId="0" borderId="24" xfId="0" applyFont="1" applyBorder="1" applyAlignment="1">
      <alignment horizontal="justify" vertical="center"/>
    </xf>
    <xf numFmtId="0" fontId="16" fillId="7" borderId="24" xfId="0" applyFont="1" applyFill="1" applyBorder="1" applyAlignment="1">
      <alignment horizontal="left"/>
    </xf>
    <xf numFmtId="0" fontId="16" fillId="7" borderId="24" xfId="0" applyFont="1" applyFill="1" applyBorder="1"/>
    <xf numFmtId="0" fontId="5" fillId="4" borderId="1" xfId="0" applyFont="1" applyFill="1" applyBorder="1" applyAlignment="1">
      <alignment vertical="top" wrapText="1"/>
    </xf>
    <xf numFmtId="0" fontId="2" fillId="0" borderId="1" xfId="0" quotePrefix="1" applyFont="1" applyBorder="1" applyAlignment="1">
      <alignment horizontal="left" vertical="top"/>
    </xf>
    <xf numFmtId="0" fontId="13" fillId="0" borderId="1" xfId="0" applyFont="1" applyBorder="1" applyAlignment="1">
      <alignment horizontal="center" vertical="top"/>
    </xf>
    <xf numFmtId="0" fontId="5" fillId="2" borderId="1" xfId="0" applyFont="1" applyFill="1" applyBorder="1" applyAlignment="1">
      <alignment horizontal="center" vertical="top" wrapText="1"/>
    </xf>
    <xf numFmtId="0" fontId="1" fillId="6" borderId="14"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0" xfId="0" applyFont="1" applyFill="1" applyBorder="1" applyAlignment="1">
      <alignment horizontal="left" vertical="top" wrapText="1"/>
    </xf>
    <xf numFmtId="14" fontId="1" fillId="6" borderId="8" xfId="0" applyNumberFormat="1" applyFont="1" applyFill="1" applyBorder="1" applyAlignment="1">
      <alignment horizontal="left" vertical="center"/>
    </xf>
    <xf numFmtId="14" fontId="1" fillId="6" borderId="16" xfId="0" applyNumberFormat="1" applyFont="1" applyFill="1" applyBorder="1" applyAlignment="1">
      <alignment horizontal="left" vertical="center"/>
    </xf>
    <xf numFmtId="0" fontId="1" fillId="6" borderId="12"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3" borderId="8" xfId="0" applyFont="1" applyFill="1" applyBorder="1" applyAlignment="1">
      <alignment horizontal="left" vertical="top"/>
    </xf>
    <xf numFmtId="0" fontId="1" fillId="3" borderId="9" xfId="0" applyFont="1" applyFill="1" applyBorder="1" applyAlignment="1">
      <alignment horizontal="left" vertical="top"/>
    </xf>
    <xf numFmtId="0" fontId="1" fillId="3" borderId="8" xfId="0" applyFont="1" applyFill="1" applyBorder="1" applyAlignment="1">
      <alignment horizontal="center" vertical="top"/>
    </xf>
    <xf numFmtId="0" fontId="1" fillId="3" borderId="9" xfId="0" applyFont="1" applyFill="1" applyBorder="1" applyAlignment="1">
      <alignment horizontal="center" vertical="top"/>
    </xf>
    <xf numFmtId="0" fontId="1" fillId="6" borderId="15" xfId="0" applyFont="1" applyFill="1" applyBorder="1" applyAlignment="1">
      <alignment horizontal="left"/>
    </xf>
    <xf numFmtId="0" fontId="1" fillId="6" borderId="11" xfId="0" applyFont="1" applyFill="1" applyBorder="1" applyAlignment="1">
      <alignment horizontal="left"/>
    </xf>
    <xf numFmtId="0" fontId="1" fillId="3" borderId="22" xfId="0" applyFont="1" applyFill="1" applyBorder="1" applyAlignment="1">
      <alignment horizontal="left" vertical="top"/>
    </xf>
    <xf numFmtId="0" fontId="1" fillId="3" borderId="11" xfId="0" applyFont="1" applyFill="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689298</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7"/>
  <sheetViews>
    <sheetView tabSelected="1" topLeftCell="A47" zoomScale="98" zoomScaleNormal="98" workbookViewId="0">
      <selection activeCell="E64" sqref="E64:F64"/>
    </sheetView>
  </sheetViews>
  <sheetFormatPr defaultColWidth="9.109375" defaultRowHeight="14.4" x14ac:dyDescent="0.3"/>
  <cols>
    <col min="1" max="1" width="13.5546875" style="58" customWidth="1"/>
    <col min="2" max="2" width="59.5546875" style="57" customWidth="1"/>
    <col min="3" max="3" width="23.109375" style="59" customWidth="1"/>
    <col min="4" max="4" width="9.6640625" style="59" customWidth="1"/>
    <col min="5" max="5" width="7.5546875" style="59" customWidth="1"/>
    <col min="6" max="7" width="19.5546875" style="57" customWidth="1"/>
    <col min="8" max="8" width="32.77734375" style="57" customWidth="1"/>
    <col min="9" max="9" width="36.77734375" style="57" customWidth="1"/>
    <col min="10" max="16384" width="9.109375" style="57"/>
  </cols>
  <sheetData>
    <row r="1" spans="1:14" s="48" customFormat="1" ht="31.2" x14ac:dyDescent="0.6">
      <c r="A1" s="7"/>
      <c r="B1" s="3" t="s">
        <v>24</v>
      </c>
      <c r="C1" s="4"/>
      <c r="D1" s="4"/>
      <c r="E1" s="2"/>
      <c r="F1" s="2"/>
      <c r="G1" s="2"/>
      <c r="H1" s="2"/>
      <c r="I1" s="2"/>
    </row>
    <row r="2" spans="1:14" customFormat="1" ht="28.8" customHeight="1" x14ac:dyDescent="0.3">
      <c r="A2" s="54"/>
      <c r="B2" s="40" t="s">
        <v>36</v>
      </c>
      <c r="C2" s="5"/>
      <c r="D2" s="5"/>
      <c r="E2" s="55"/>
      <c r="F2" s="55"/>
      <c r="G2" s="55"/>
      <c r="H2" s="55"/>
      <c r="I2" s="55"/>
    </row>
    <row r="3" spans="1:14" customFormat="1" ht="15.6" x14ac:dyDescent="0.3">
      <c r="A3" s="30" t="s">
        <v>5</v>
      </c>
      <c r="B3" s="53"/>
      <c r="C3" s="39"/>
      <c r="D3" s="39"/>
      <c r="E3" s="38"/>
      <c r="F3" s="38"/>
      <c r="G3" s="38"/>
      <c r="H3" s="56"/>
      <c r="I3" s="56"/>
      <c r="J3" s="56"/>
      <c r="K3" s="56"/>
      <c r="L3" s="56"/>
      <c r="M3" s="56"/>
      <c r="N3" s="56"/>
    </row>
    <row r="4" spans="1:14" customFormat="1" ht="57.6" x14ac:dyDescent="0.3">
      <c r="A4" s="60" t="s">
        <v>6</v>
      </c>
      <c r="B4" s="76" t="s">
        <v>39</v>
      </c>
      <c r="C4" s="39"/>
      <c r="D4" s="39"/>
      <c r="E4" s="41"/>
      <c r="F4" s="41"/>
      <c r="G4" s="41"/>
      <c r="H4" s="56"/>
      <c r="I4" s="56"/>
      <c r="J4" s="56"/>
      <c r="K4" s="56"/>
      <c r="L4" s="56"/>
      <c r="M4" s="56"/>
      <c r="N4" s="56"/>
    </row>
    <row r="5" spans="1:14" customFormat="1" ht="15.6" x14ac:dyDescent="0.3">
      <c r="A5" s="74" t="s">
        <v>25</v>
      </c>
      <c r="B5" s="65"/>
      <c r="C5" s="39"/>
      <c r="D5" s="39"/>
      <c r="E5" s="24"/>
      <c r="F5" s="24"/>
      <c r="G5" s="24"/>
      <c r="H5" s="56"/>
      <c r="I5" s="56"/>
      <c r="J5" s="56"/>
      <c r="K5" s="56"/>
      <c r="L5" s="56"/>
      <c r="M5" s="56"/>
      <c r="N5" s="56"/>
    </row>
    <row r="6" spans="1:14" customFormat="1" ht="15.6" x14ac:dyDescent="0.3">
      <c r="A6" s="61"/>
      <c r="B6" s="62"/>
      <c r="C6" s="39"/>
      <c r="D6" s="39"/>
      <c r="E6" s="24"/>
      <c r="F6" s="24"/>
      <c r="G6" s="24"/>
      <c r="H6" s="56"/>
      <c r="I6" s="56"/>
      <c r="J6" s="56"/>
      <c r="K6" s="56"/>
      <c r="L6" s="56"/>
      <c r="M6" s="56"/>
      <c r="N6" s="56"/>
    </row>
    <row r="7" spans="1:14" s="56" customFormat="1" ht="15.6" x14ac:dyDescent="0.3">
      <c r="A7" s="25" t="s">
        <v>3</v>
      </c>
      <c r="B7" s="26"/>
      <c r="C7" s="26"/>
      <c r="D7" s="27"/>
      <c r="E7" s="24"/>
      <c r="F7" s="24"/>
      <c r="G7" s="24"/>
    </row>
    <row r="8" spans="1:14" s="56" customFormat="1" ht="15.6" x14ac:dyDescent="0.3">
      <c r="A8" s="66" t="s">
        <v>105</v>
      </c>
      <c r="B8" s="28"/>
      <c r="C8" s="29"/>
      <c r="D8" s="29"/>
      <c r="E8" s="24"/>
      <c r="F8" s="24"/>
      <c r="G8" s="24"/>
    </row>
    <row r="9" spans="1:14" s="56" customFormat="1" ht="15.6" x14ac:dyDescent="0.3">
      <c r="A9" s="37" t="s">
        <v>106</v>
      </c>
      <c r="B9" s="6"/>
      <c r="C9" s="6"/>
      <c r="D9" s="6"/>
      <c r="E9" s="24"/>
      <c r="F9" s="24"/>
      <c r="G9" s="24"/>
    </row>
    <row r="10" spans="1:14" s="56" customFormat="1" ht="15.6" x14ac:dyDescent="0.3">
      <c r="A10" s="37" t="s">
        <v>107</v>
      </c>
      <c r="B10" s="6"/>
      <c r="C10" s="6"/>
      <c r="D10" s="6"/>
      <c r="E10" s="24"/>
      <c r="F10" s="24"/>
      <c r="G10" s="24"/>
    </row>
    <row r="11" spans="1:14" customFormat="1" ht="15.6" x14ac:dyDescent="0.3">
      <c r="A11" s="9"/>
      <c r="B11" s="10"/>
      <c r="C11" s="51"/>
      <c r="D11" s="51"/>
      <c r="E11" s="82"/>
      <c r="F11" s="82"/>
      <c r="G11" s="82"/>
      <c r="H11" s="56"/>
    </row>
    <row r="12" spans="1:14" ht="31.8" thickBot="1" x14ac:dyDescent="0.35">
      <c r="A12" s="9" t="s">
        <v>0</v>
      </c>
      <c r="B12" s="10" t="s">
        <v>26</v>
      </c>
      <c r="C12" s="51" t="s">
        <v>1</v>
      </c>
      <c r="D12" s="51" t="s">
        <v>23</v>
      </c>
      <c r="E12" s="51" t="s">
        <v>4</v>
      </c>
      <c r="F12" s="17" t="s">
        <v>22</v>
      </c>
      <c r="G12" s="17" t="s">
        <v>32</v>
      </c>
      <c r="H12" s="50" t="s">
        <v>37</v>
      </c>
      <c r="I12" s="50" t="s">
        <v>34</v>
      </c>
    </row>
    <row r="13" spans="1:14" ht="78" x14ac:dyDescent="0.3">
      <c r="A13" s="8">
        <v>1</v>
      </c>
      <c r="B13" s="75" t="s">
        <v>38</v>
      </c>
      <c r="C13" s="46"/>
      <c r="D13" s="46"/>
      <c r="E13" s="47"/>
      <c r="F13" s="43"/>
      <c r="G13" s="44">
        <f>SUBTOTAL(9,G14:G19)</f>
        <v>0</v>
      </c>
      <c r="H13" s="67"/>
      <c r="I13" s="67"/>
    </row>
    <row r="14" spans="1:14" ht="46.8" x14ac:dyDescent="0.3">
      <c r="A14" s="32" t="s">
        <v>7</v>
      </c>
      <c r="B14" s="12" t="s">
        <v>40</v>
      </c>
      <c r="C14" s="18" t="s">
        <v>46</v>
      </c>
      <c r="D14" s="64">
        <v>0</v>
      </c>
      <c r="E14" s="33">
        <v>14</v>
      </c>
      <c r="F14" s="63">
        <v>0</v>
      </c>
      <c r="G14" s="19">
        <f>E14*F14</f>
        <v>0</v>
      </c>
      <c r="H14" s="68"/>
      <c r="I14" s="67"/>
    </row>
    <row r="15" spans="1:14" ht="31.2" x14ac:dyDescent="0.3">
      <c r="A15" s="32" t="s">
        <v>8</v>
      </c>
      <c r="B15" s="12" t="s">
        <v>41</v>
      </c>
      <c r="C15" s="18" t="s">
        <v>47</v>
      </c>
      <c r="D15" s="64">
        <v>0</v>
      </c>
      <c r="E15" s="33">
        <v>14</v>
      </c>
      <c r="F15" s="63">
        <v>0</v>
      </c>
      <c r="G15" s="19">
        <f t="shared" ref="G15:G19" si="0">E15*F15</f>
        <v>0</v>
      </c>
      <c r="H15" s="68"/>
      <c r="I15" s="67"/>
    </row>
    <row r="16" spans="1:14" ht="15.6" x14ac:dyDescent="0.3">
      <c r="A16" s="32" t="s">
        <v>9</v>
      </c>
      <c r="B16" s="12" t="s">
        <v>42</v>
      </c>
      <c r="C16" s="18" t="s">
        <v>46</v>
      </c>
      <c r="D16" s="64">
        <v>0</v>
      </c>
      <c r="E16" s="33">
        <v>14</v>
      </c>
      <c r="F16" s="63">
        <v>0</v>
      </c>
      <c r="G16" s="19">
        <f t="shared" si="0"/>
        <v>0</v>
      </c>
      <c r="H16" s="68"/>
      <c r="I16" s="67"/>
    </row>
    <row r="17" spans="1:9" ht="15.6" x14ac:dyDescent="0.3">
      <c r="A17" s="32" t="s">
        <v>10</v>
      </c>
      <c r="B17" s="12" t="s">
        <v>43</v>
      </c>
      <c r="C17" s="18" t="s">
        <v>47</v>
      </c>
      <c r="D17" s="64">
        <v>0</v>
      </c>
      <c r="E17" s="33">
        <v>16</v>
      </c>
      <c r="F17" s="63">
        <v>0</v>
      </c>
      <c r="G17" s="19">
        <f t="shared" si="0"/>
        <v>0</v>
      </c>
      <c r="H17" s="68"/>
      <c r="I17" s="67"/>
    </row>
    <row r="18" spans="1:9" ht="15.6" x14ac:dyDescent="0.3">
      <c r="A18" s="32" t="s">
        <v>11</v>
      </c>
      <c r="B18" s="12" t="s">
        <v>44</v>
      </c>
      <c r="C18" s="18" t="s">
        <v>46</v>
      </c>
      <c r="D18" s="64">
        <v>0</v>
      </c>
      <c r="E18" s="33">
        <v>2</v>
      </c>
      <c r="F18" s="63">
        <v>0</v>
      </c>
      <c r="G18" s="19">
        <f t="shared" si="0"/>
        <v>0</v>
      </c>
      <c r="H18" s="68"/>
      <c r="I18" s="67"/>
    </row>
    <row r="19" spans="1:9" ht="16.2" thickBot="1" x14ac:dyDescent="0.35">
      <c r="A19" s="32" t="s">
        <v>12</v>
      </c>
      <c r="B19" s="12" t="s">
        <v>45</v>
      </c>
      <c r="C19" s="18" t="s">
        <v>46</v>
      </c>
      <c r="D19" s="64">
        <v>0</v>
      </c>
      <c r="E19" s="33">
        <v>14</v>
      </c>
      <c r="F19" s="63">
        <v>0</v>
      </c>
      <c r="G19" s="19">
        <f t="shared" si="0"/>
        <v>0</v>
      </c>
      <c r="H19" s="68"/>
      <c r="I19" s="67"/>
    </row>
    <row r="20" spans="1:9" s="1" customFormat="1" ht="78" x14ac:dyDescent="0.3">
      <c r="A20" s="8">
        <v>2</v>
      </c>
      <c r="B20" s="75" t="s">
        <v>48</v>
      </c>
      <c r="C20" s="45"/>
      <c r="D20" s="45"/>
      <c r="E20" s="46"/>
      <c r="F20" s="43"/>
      <c r="G20" s="44">
        <f>SUBTOTAL(9, G21:G25)</f>
        <v>0</v>
      </c>
      <c r="H20" s="69"/>
      <c r="I20" s="67"/>
    </row>
    <row r="21" spans="1:9" s="1" customFormat="1" ht="31.2" x14ac:dyDescent="0.3">
      <c r="A21" s="32" t="s">
        <v>13</v>
      </c>
      <c r="B21" s="12" t="s">
        <v>49</v>
      </c>
      <c r="C21" s="18" t="s">
        <v>46</v>
      </c>
      <c r="D21" s="64">
        <v>0</v>
      </c>
      <c r="E21" s="33">
        <v>4</v>
      </c>
      <c r="F21" s="63">
        <v>0</v>
      </c>
      <c r="G21" s="19">
        <f t="shared" ref="G21:G47" si="1">E21*F21</f>
        <v>0</v>
      </c>
      <c r="H21" s="69"/>
      <c r="I21" s="67"/>
    </row>
    <row r="22" spans="1:9" s="1" customFormat="1" ht="31.2" x14ac:dyDescent="0.3">
      <c r="A22" s="32" t="s">
        <v>14</v>
      </c>
      <c r="B22" s="12" t="s">
        <v>41</v>
      </c>
      <c r="C22" s="18" t="s">
        <v>47</v>
      </c>
      <c r="D22" s="64">
        <v>0</v>
      </c>
      <c r="E22" s="33">
        <v>4</v>
      </c>
      <c r="F22" s="63">
        <v>0</v>
      </c>
      <c r="G22" s="19">
        <f t="shared" ref="G22:G25" si="2">E22*F22</f>
        <v>0</v>
      </c>
      <c r="H22" s="69"/>
      <c r="I22" s="67"/>
    </row>
    <row r="23" spans="1:9" s="1" customFormat="1" ht="15.6" x14ac:dyDescent="0.3">
      <c r="A23" s="32" t="s">
        <v>15</v>
      </c>
      <c r="B23" s="12" t="s">
        <v>42</v>
      </c>
      <c r="C23" s="18" t="s">
        <v>46</v>
      </c>
      <c r="D23" s="64">
        <v>0</v>
      </c>
      <c r="E23" s="33">
        <v>4</v>
      </c>
      <c r="F23" s="63">
        <v>0</v>
      </c>
      <c r="G23" s="19">
        <f t="shared" si="2"/>
        <v>0</v>
      </c>
      <c r="H23" s="69"/>
      <c r="I23" s="67"/>
    </row>
    <row r="24" spans="1:9" s="1" customFormat="1" ht="15.6" x14ac:dyDescent="0.3">
      <c r="A24" s="32" t="s">
        <v>50</v>
      </c>
      <c r="B24" s="12" t="s">
        <v>43</v>
      </c>
      <c r="C24" s="18" t="s">
        <v>47</v>
      </c>
      <c r="D24" s="64">
        <v>0</v>
      </c>
      <c r="E24" s="33">
        <v>4</v>
      </c>
      <c r="F24" s="63">
        <v>0</v>
      </c>
      <c r="G24" s="19">
        <f t="shared" si="2"/>
        <v>0</v>
      </c>
      <c r="H24" s="69"/>
      <c r="I24" s="67"/>
    </row>
    <row r="25" spans="1:9" s="1" customFormat="1" ht="15.6" x14ac:dyDescent="0.3">
      <c r="A25" s="32" t="s">
        <v>51</v>
      </c>
      <c r="B25" s="12" t="s">
        <v>45</v>
      </c>
      <c r="C25" s="18" t="s">
        <v>46</v>
      </c>
      <c r="D25" s="64">
        <v>0</v>
      </c>
      <c r="E25" s="33">
        <v>4</v>
      </c>
      <c r="F25" s="63">
        <v>0</v>
      </c>
      <c r="G25" s="19">
        <f t="shared" si="2"/>
        <v>0</v>
      </c>
      <c r="H25" s="69"/>
      <c r="I25" s="67"/>
    </row>
    <row r="26" spans="1:9" ht="15.6" x14ac:dyDescent="0.3">
      <c r="A26" s="13">
        <v>3</v>
      </c>
      <c r="B26" s="77" t="s">
        <v>52</v>
      </c>
      <c r="C26" s="45"/>
      <c r="D26" s="45"/>
      <c r="E26" s="46"/>
      <c r="F26" s="43"/>
      <c r="G26" s="44">
        <f>SUBTOTAL(9, G27:G40)</f>
        <v>0</v>
      </c>
      <c r="H26" s="68"/>
      <c r="I26" s="67"/>
    </row>
    <row r="27" spans="1:9" ht="15.6" x14ac:dyDescent="0.3">
      <c r="A27" s="32" t="s">
        <v>16</v>
      </c>
      <c r="B27" s="12" t="s">
        <v>64</v>
      </c>
      <c r="C27" s="18" t="s">
        <v>78</v>
      </c>
      <c r="D27" s="64">
        <v>0</v>
      </c>
      <c r="E27" s="33">
        <v>240</v>
      </c>
      <c r="F27" s="63">
        <v>0</v>
      </c>
      <c r="G27" s="19">
        <f t="shared" si="1"/>
        <v>0</v>
      </c>
      <c r="H27" s="68"/>
      <c r="I27" s="67"/>
    </row>
    <row r="28" spans="1:9" ht="15.6" x14ac:dyDescent="0.3">
      <c r="A28" s="32" t="s">
        <v>17</v>
      </c>
      <c r="B28" s="12" t="s">
        <v>65</v>
      </c>
      <c r="C28" s="18" t="s">
        <v>78</v>
      </c>
      <c r="D28" s="64">
        <v>0</v>
      </c>
      <c r="E28" s="33">
        <v>126</v>
      </c>
      <c r="F28" s="63">
        <v>0</v>
      </c>
      <c r="G28" s="19">
        <f t="shared" ref="G28:G39" si="3">E28*F28</f>
        <v>0</v>
      </c>
      <c r="H28" s="68"/>
      <c r="I28" s="67"/>
    </row>
    <row r="29" spans="1:9" ht="31.2" x14ac:dyDescent="0.3">
      <c r="A29" s="32" t="s">
        <v>18</v>
      </c>
      <c r="B29" s="12" t="s">
        <v>66</v>
      </c>
      <c r="C29" s="18" t="s">
        <v>46</v>
      </c>
      <c r="D29" s="64">
        <v>0</v>
      </c>
      <c r="E29" s="33">
        <v>5</v>
      </c>
      <c r="F29" s="63">
        <v>0</v>
      </c>
      <c r="G29" s="19">
        <f t="shared" si="3"/>
        <v>0</v>
      </c>
      <c r="H29" s="68"/>
      <c r="I29" s="67"/>
    </row>
    <row r="30" spans="1:9" ht="15.6" x14ac:dyDescent="0.3">
      <c r="A30" s="32" t="s">
        <v>53</v>
      </c>
      <c r="B30" s="12" t="s">
        <v>67</v>
      </c>
      <c r="C30" s="18" t="s">
        <v>46</v>
      </c>
      <c r="D30" s="64">
        <v>0</v>
      </c>
      <c r="E30" s="33">
        <v>4</v>
      </c>
      <c r="F30" s="63">
        <v>0</v>
      </c>
      <c r="G30" s="19">
        <f t="shared" si="3"/>
        <v>0</v>
      </c>
      <c r="H30" s="68"/>
      <c r="I30" s="67"/>
    </row>
    <row r="31" spans="1:9" ht="15.6" x14ac:dyDescent="0.3">
      <c r="A31" s="32" t="s">
        <v>54</v>
      </c>
      <c r="B31" s="12" t="s">
        <v>68</v>
      </c>
      <c r="C31" s="18" t="s">
        <v>46</v>
      </c>
      <c r="D31" s="64">
        <v>0</v>
      </c>
      <c r="E31" s="33">
        <v>9</v>
      </c>
      <c r="F31" s="63">
        <v>0</v>
      </c>
      <c r="G31" s="19">
        <f t="shared" si="3"/>
        <v>0</v>
      </c>
      <c r="H31" s="68"/>
      <c r="I31" s="67"/>
    </row>
    <row r="32" spans="1:9" ht="15.6" x14ac:dyDescent="0.3">
      <c r="A32" s="32" t="s">
        <v>55</v>
      </c>
      <c r="B32" s="12" t="s">
        <v>69</v>
      </c>
      <c r="C32" s="18" t="s">
        <v>46</v>
      </c>
      <c r="D32" s="64">
        <v>0</v>
      </c>
      <c r="E32" s="33">
        <v>5</v>
      </c>
      <c r="F32" s="63">
        <v>0</v>
      </c>
      <c r="G32" s="19">
        <f t="shared" si="3"/>
        <v>0</v>
      </c>
      <c r="H32" s="68"/>
      <c r="I32" s="67"/>
    </row>
    <row r="33" spans="1:9" ht="15.6" x14ac:dyDescent="0.3">
      <c r="A33" s="32" t="s">
        <v>56</v>
      </c>
      <c r="B33" s="12" t="s">
        <v>70</v>
      </c>
      <c r="C33" s="18" t="s">
        <v>46</v>
      </c>
      <c r="D33" s="64">
        <v>0</v>
      </c>
      <c r="E33" s="33">
        <v>4</v>
      </c>
      <c r="F33" s="63">
        <v>0</v>
      </c>
      <c r="G33" s="19">
        <f t="shared" si="3"/>
        <v>0</v>
      </c>
      <c r="H33" s="68"/>
      <c r="I33" s="67"/>
    </row>
    <row r="34" spans="1:9" ht="15.6" x14ac:dyDescent="0.3">
      <c r="A34" s="32" t="s">
        <v>57</v>
      </c>
      <c r="B34" s="12" t="s">
        <v>71</v>
      </c>
      <c r="C34" s="18" t="s">
        <v>46</v>
      </c>
      <c r="D34" s="64">
        <v>0</v>
      </c>
      <c r="E34" s="33">
        <v>1</v>
      </c>
      <c r="F34" s="63">
        <v>0</v>
      </c>
      <c r="G34" s="19">
        <f t="shared" si="3"/>
        <v>0</v>
      </c>
      <c r="H34" s="68"/>
      <c r="I34" s="67"/>
    </row>
    <row r="35" spans="1:9" ht="15.6" x14ac:dyDescent="0.3">
      <c r="A35" s="32" t="s">
        <v>58</v>
      </c>
      <c r="B35" s="12" t="s">
        <v>72</v>
      </c>
      <c r="C35" s="18" t="s">
        <v>46</v>
      </c>
      <c r="D35" s="64">
        <v>0</v>
      </c>
      <c r="E35" s="33">
        <v>4</v>
      </c>
      <c r="F35" s="63">
        <v>0</v>
      </c>
      <c r="G35" s="19">
        <f t="shared" si="3"/>
        <v>0</v>
      </c>
      <c r="H35" s="68"/>
      <c r="I35" s="67"/>
    </row>
    <row r="36" spans="1:9" ht="15.6" x14ac:dyDescent="0.3">
      <c r="A36" s="32" t="s">
        <v>59</v>
      </c>
      <c r="B36" s="12" t="s">
        <v>73</v>
      </c>
      <c r="C36" s="18" t="s">
        <v>46</v>
      </c>
      <c r="D36" s="64">
        <v>0</v>
      </c>
      <c r="E36" s="33">
        <v>1</v>
      </c>
      <c r="F36" s="63">
        <v>0</v>
      </c>
      <c r="G36" s="19">
        <f t="shared" si="3"/>
        <v>0</v>
      </c>
      <c r="H36" s="68"/>
      <c r="I36" s="67"/>
    </row>
    <row r="37" spans="1:9" ht="15.6" x14ac:dyDescent="0.3">
      <c r="A37" s="32" t="s">
        <v>60</v>
      </c>
      <c r="B37" s="12" t="s">
        <v>74</v>
      </c>
      <c r="C37" s="18" t="s">
        <v>46</v>
      </c>
      <c r="D37" s="64">
        <v>0</v>
      </c>
      <c r="E37" s="33">
        <v>18</v>
      </c>
      <c r="F37" s="63">
        <v>0</v>
      </c>
      <c r="G37" s="19">
        <f t="shared" si="3"/>
        <v>0</v>
      </c>
      <c r="H37" s="68"/>
      <c r="I37" s="67"/>
    </row>
    <row r="38" spans="1:9" ht="15.6" x14ac:dyDescent="0.3">
      <c r="A38" s="32" t="s">
        <v>61</v>
      </c>
      <c r="B38" s="12" t="s">
        <v>75</v>
      </c>
      <c r="C38" s="18" t="s">
        <v>46</v>
      </c>
      <c r="D38" s="64">
        <v>0</v>
      </c>
      <c r="E38" s="33">
        <v>14</v>
      </c>
      <c r="F38" s="63">
        <v>0</v>
      </c>
      <c r="G38" s="19">
        <f t="shared" si="3"/>
        <v>0</v>
      </c>
      <c r="H38" s="68"/>
      <c r="I38" s="67"/>
    </row>
    <row r="39" spans="1:9" ht="15.6" x14ac:dyDescent="0.3">
      <c r="A39" s="32" t="s">
        <v>62</v>
      </c>
      <c r="B39" s="12" t="s">
        <v>76</v>
      </c>
      <c r="C39" s="18" t="s">
        <v>46</v>
      </c>
      <c r="D39" s="64">
        <v>0</v>
      </c>
      <c r="E39" s="33">
        <v>4</v>
      </c>
      <c r="F39" s="63">
        <v>0</v>
      </c>
      <c r="G39" s="19">
        <f t="shared" si="3"/>
        <v>0</v>
      </c>
      <c r="H39" s="68"/>
      <c r="I39" s="67"/>
    </row>
    <row r="40" spans="1:9" ht="15.6" x14ac:dyDescent="0.3">
      <c r="A40" s="32" t="s">
        <v>63</v>
      </c>
      <c r="B40" s="12" t="s">
        <v>77</v>
      </c>
      <c r="C40" s="18" t="s">
        <v>46</v>
      </c>
      <c r="D40" s="64">
        <v>0</v>
      </c>
      <c r="E40" s="33">
        <v>17</v>
      </c>
      <c r="F40" s="63">
        <v>0</v>
      </c>
      <c r="G40" s="19">
        <f t="shared" si="1"/>
        <v>0</v>
      </c>
      <c r="H40" s="68"/>
      <c r="I40" s="67"/>
    </row>
    <row r="41" spans="1:9" ht="15.6" x14ac:dyDescent="0.3">
      <c r="A41" s="13">
        <v>4</v>
      </c>
      <c r="B41" s="78" t="s">
        <v>79</v>
      </c>
      <c r="C41" s="45"/>
      <c r="D41" s="42"/>
      <c r="E41" s="22"/>
      <c r="F41" s="43"/>
      <c r="G41" s="44">
        <f>SUBTOTAL(9, G42:G45)</f>
        <v>0</v>
      </c>
      <c r="H41" s="68"/>
      <c r="I41" s="67"/>
    </row>
    <row r="42" spans="1:9" ht="15.6" x14ac:dyDescent="0.3">
      <c r="A42" s="32" t="s">
        <v>20</v>
      </c>
      <c r="B42" s="12" t="s">
        <v>80</v>
      </c>
      <c r="C42" s="18" t="s">
        <v>84</v>
      </c>
      <c r="D42" s="64">
        <v>0</v>
      </c>
      <c r="E42" s="33">
        <v>5</v>
      </c>
      <c r="F42" s="63">
        <v>0</v>
      </c>
      <c r="G42" s="19">
        <f t="shared" si="1"/>
        <v>0</v>
      </c>
      <c r="H42" s="68"/>
      <c r="I42" s="67"/>
    </row>
    <row r="43" spans="1:9" ht="15.6" x14ac:dyDescent="0.3">
      <c r="A43" s="32" t="s">
        <v>21</v>
      </c>
      <c r="B43" s="12" t="s">
        <v>81</v>
      </c>
      <c r="C43" s="18" t="s">
        <v>84</v>
      </c>
      <c r="D43" s="64">
        <v>0</v>
      </c>
      <c r="E43" s="33">
        <v>14</v>
      </c>
      <c r="F43" s="63">
        <v>0</v>
      </c>
      <c r="G43" s="19">
        <f t="shared" ref="G43:G45" si="4">E43*F43</f>
        <v>0</v>
      </c>
      <c r="H43" s="68"/>
      <c r="I43" s="67"/>
    </row>
    <row r="44" spans="1:9" ht="15.6" x14ac:dyDescent="0.3">
      <c r="A44" s="32" t="s">
        <v>19</v>
      </c>
      <c r="B44" s="12" t="s">
        <v>82</v>
      </c>
      <c r="C44" s="18" t="s">
        <v>46</v>
      </c>
      <c r="D44" s="64">
        <v>0</v>
      </c>
      <c r="E44" s="33">
        <v>72</v>
      </c>
      <c r="F44" s="63">
        <v>0</v>
      </c>
      <c r="G44" s="19">
        <f t="shared" si="4"/>
        <v>0</v>
      </c>
      <c r="H44" s="68"/>
      <c r="I44" s="67"/>
    </row>
    <row r="45" spans="1:9" ht="15.6" x14ac:dyDescent="0.3">
      <c r="A45" s="32" t="s">
        <v>92</v>
      </c>
      <c r="B45" s="12" t="s">
        <v>83</v>
      </c>
      <c r="C45" s="18" t="s">
        <v>84</v>
      </c>
      <c r="D45" s="64">
        <v>0</v>
      </c>
      <c r="E45" s="33">
        <v>18</v>
      </c>
      <c r="F45" s="63">
        <v>0</v>
      </c>
      <c r="G45" s="19">
        <f t="shared" si="4"/>
        <v>0</v>
      </c>
      <c r="H45" s="68"/>
      <c r="I45" s="67"/>
    </row>
    <row r="46" spans="1:9" ht="62.4" x14ac:dyDescent="0.3">
      <c r="A46" s="31">
        <v>5</v>
      </c>
      <c r="B46" s="79" t="s">
        <v>85</v>
      </c>
      <c r="C46" s="45"/>
      <c r="D46" s="45"/>
      <c r="E46" s="45"/>
      <c r="F46" s="45"/>
      <c r="G46" s="44">
        <f>SUBTOTAL(9, G47:G52)</f>
        <v>0</v>
      </c>
      <c r="H46" s="68"/>
      <c r="I46" s="67"/>
    </row>
    <row r="47" spans="1:9" ht="15.6" x14ac:dyDescent="0.3">
      <c r="A47" s="80" t="s">
        <v>93</v>
      </c>
      <c r="B47" s="11" t="s">
        <v>86</v>
      </c>
      <c r="C47" s="81" t="s">
        <v>99</v>
      </c>
      <c r="D47" s="64">
        <v>0</v>
      </c>
      <c r="E47" s="33">
        <v>120</v>
      </c>
      <c r="F47" s="63">
        <v>0</v>
      </c>
      <c r="G47" s="19">
        <f t="shared" si="1"/>
        <v>0</v>
      </c>
      <c r="H47" s="68"/>
      <c r="I47" s="67"/>
    </row>
    <row r="48" spans="1:9" ht="15.6" x14ac:dyDescent="0.3">
      <c r="A48" s="80" t="s">
        <v>94</v>
      </c>
      <c r="B48" s="11" t="s">
        <v>87</v>
      </c>
      <c r="C48" s="81" t="s">
        <v>99</v>
      </c>
      <c r="D48" s="64"/>
      <c r="E48" s="33">
        <v>120</v>
      </c>
      <c r="F48" s="63">
        <v>0</v>
      </c>
      <c r="G48" s="19">
        <f t="shared" ref="G48:G52" si="5">E48*F48</f>
        <v>0</v>
      </c>
      <c r="H48" s="68"/>
      <c r="I48" s="67"/>
    </row>
    <row r="49" spans="1:9" ht="15.6" x14ac:dyDescent="0.3">
      <c r="A49" s="80" t="s">
        <v>95</v>
      </c>
      <c r="B49" s="11" t="s">
        <v>88</v>
      </c>
      <c r="C49" s="81" t="s">
        <v>99</v>
      </c>
      <c r="D49" s="64"/>
      <c r="E49" s="33">
        <v>120</v>
      </c>
      <c r="F49" s="63">
        <v>0</v>
      </c>
      <c r="G49" s="19">
        <f t="shared" si="5"/>
        <v>0</v>
      </c>
      <c r="H49" s="68"/>
      <c r="I49" s="67"/>
    </row>
    <row r="50" spans="1:9" ht="15.6" x14ac:dyDescent="0.3">
      <c r="A50" s="80" t="s">
        <v>96</v>
      </c>
      <c r="B50" s="11" t="s">
        <v>89</v>
      </c>
      <c r="C50" s="81" t="s">
        <v>99</v>
      </c>
      <c r="D50" s="64"/>
      <c r="E50" s="33">
        <v>120</v>
      </c>
      <c r="F50" s="63">
        <v>0</v>
      </c>
      <c r="G50" s="19">
        <f t="shared" si="5"/>
        <v>0</v>
      </c>
      <c r="H50" s="68"/>
      <c r="I50" s="67"/>
    </row>
    <row r="51" spans="1:9" ht="15.6" x14ac:dyDescent="0.3">
      <c r="A51" s="80" t="s">
        <v>97</v>
      </c>
      <c r="B51" s="11" t="s">
        <v>90</v>
      </c>
      <c r="C51" s="81" t="s">
        <v>99</v>
      </c>
      <c r="D51" s="64"/>
      <c r="E51" s="33">
        <v>80</v>
      </c>
      <c r="F51" s="63">
        <v>0</v>
      </c>
      <c r="G51" s="19">
        <f t="shared" si="5"/>
        <v>0</v>
      </c>
      <c r="H51" s="68"/>
      <c r="I51" s="67"/>
    </row>
    <row r="52" spans="1:9" ht="15.6" x14ac:dyDescent="0.3">
      <c r="A52" s="80" t="s">
        <v>98</v>
      </c>
      <c r="B52" s="11" t="s">
        <v>91</v>
      </c>
      <c r="C52" s="81" t="s">
        <v>99</v>
      </c>
      <c r="D52" s="64"/>
      <c r="E52" s="33">
        <v>160</v>
      </c>
      <c r="F52" s="63">
        <v>0</v>
      </c>
      <c r="G52" s="19">
        <f t="shared" si="5"/>
        <v>0</v>
      </c>
      <c r="H52" s="68"/>
      <c r="I52" s="67"/>
    </row>
    <row r="53" spans="1:9" ht="62.4" x14ac:dyDescent="0.3">
      <c r="A53" s="31">
        <v>6</v>
      </c>
      <c r="B53" s="79" t="s">
        <v>100</v>
      </c>
      <c r="C53" s="45"/>
      <c r="D53" s="45"/>
      <c r="E53" s="45"/>
      <c r="F53" s="45"/>
      <c r="G53" s="44">
        <f>SUBTOTAL(9, G54:G54)</f>
        <v>0</v>
      </c>
      <c r="H53" s="68"/>
      <c r="I53" s="67"/>
    </row>
    <row r="54" spans="1:9" ht="15.6" x14ac:dyDescent="0.3">
      <c r="A54" s="14">
        <v>6.1</v>
      </c>
      <c r="B54" s="11" t="s">
        <v>101</v>
      </c>
      <c r="C54" s="18" t="s">
        <v>102</v>
      </c>
      <c r="D54" s="64">
        <v>0</v>
      </c>
      <c r="E54" s="33">
        <v>40</v>
      </c>
      <c r="F54" s="63">
        <v>0</v>
      </c>
      <c r="G54" s="19">
        <f t="shared" ref="G54" si="6">E54*F54</f>
        <v>0</v>
      </c>
      <c r="H54" s="68"/>
      <c r="I54" s="67"/>
    </row>
    <row r="55" spans="1:9" ht="62.4" x14ac:dyDescent="0.3">
      <c r="A55" s="31">
        <v>7</v>
      </c>
      <c r="B55" s="79" t="s">
        <v>103</v>
      </c>
      <c r="C55" s="45"/>
      <c r="D55" s="45"/>
      <c r="E55" s="45"/>
      <c r="F55" s="45"/>
      <c r="G55" s="44">
        <f>SUBTOTAL(9, G56:G56)</f>
        <v>0</v>
      </c>
      <c r="H55" s="68"/>
      <c r="I55" s="67"/>
    </row>
    <row r="56" spans="1:9" ht="16.2" thickBot="1" x14ac:dyDescent="0.35">
      <c r="A56" s="14">
        <v>7.1</v>
      </c>
      <c r="B56" s="11" t="s">
        <v>104</v>
      </c>
      <c r="C56" s="18"/>
      <c r="D56" s="64">
        <v>0</v>
      </c>
      <c r="E56" s="33">
        <v>3000</v>
      </c>
      <c r="F56" s="63">
        <v>0</v>
      </c>
      <c r="G56" s="19">
        <f t="shared" ref="G56" si="7">E56*F56</f>
        <v>0</v>
      </c>
      <c r="H56" s="68"/>
      <c r="I56" s="67"/>
    </row>
    <row r="57" spans="1:9" ht="15.6" x14ac:dyDescent="0.3">
      <c r="A57" s="15"/>
      <c r="B57" s="16" t="s">
        <v>27</v>
      </c>
      <c r="C57" s="20"/>
      <c r="D57" s="20"/>
      <c r="E57" s="21"/>
      <c r="F57" s="34"/>
      <c r="G57" s="23">
        <f>SUBTOTAL(9,G13:G56)</f>
        <v>0</v>
      </c>
      <c r="H57" s="68"/>
      <c r="I57" s="67"/>
    </row>
    <row r="58" spans="1:9" ht="15.6" x14ac:dyDescent="0.3">
      <c r="A58" s="15"/>
      <c r="B58" s="16" t="s">
        <v>2</v>
      </c>
      <c r="C58" s="20"/>
      <c r="D58" s="20"/>
      <c r="E58" s="21"/>
      <c r="F58" s="34"/>
      <c r="G58" s="35">
        <f>G57*0.15</f>
        <v>0</v>
      </c>
      <c r="H58" s="68"/>
      <c r="I58" s="67"/>
    </row>
    <row r="59" spans="1:9" ht="16.2" thickBot="1" x14ac:dyDescent="0.35">
      <c r="A59" s="15"/>
      <c r="B59" s="16" t="s">
        <v>28</v>
      </c>
      <c r="C59" s="20"/>
      <c r="D59" s="20"/>
      <c r="E59" s="21"/>
      <c r="F59" s="34"/>
      <c r="G59" s="36">
        <f>G57+G58</f>
        <v>0</v>
      </c>
      <c r="H59" s="68"/>
      <c r="I59" s="67"/>
    </row>
    <row r="60" spans="1:9" x14ac:dyDescent="0.3">
      <c r="A60" s="70"/>
      <c r="B60" s="71"/>
      <c r="C60" s="72"/>
      <c r="D60" s="72"/>
      <c r="E60" s="72"/>
      <c r="F60" s="73"/>
      <c r="G60" s="73"/>
      <c r="H60" s="73"/>
      <c r="I60" s="73"/>
    </row>
    <row r="61" spans="1:9" ht="15" thickBot="1" x14ac:dyDescent="0.35">
      <c r="A61" s="70"/>
      <c r="B61" s="73"/>
      <c r="C61" s="72"/>
      <c r="D61" s="72"/>
      <c r="E61" s="72"/>
      <c r="F61" s="73"/>
      <c r="G61" s="73"/>
      <c r="H61" s="73"/>
      <c r="I61" s="73"/>
    </row>
    <row r="62" spans="1:9" ht="25.8" customHeight="1" x14ac:dyDescent="0.3">
      <c r="A62" s="70"/>
      <c r="B62" s="85" t="s">
        <v>33</v>
      </c>
      <c r="C62" s="83"/>
      <c r="D62" s="84"/>
      <c r="E62" s="90"/>
      <c r="F62" s="91"/>
      <c r="G62" s="73"/>
      <c r="H62" s="73"/>
      <c r="I62" s="73"/>
    </row>
    <row r="63" spans="1:9" ht="17.399999999999999" customHeight="1" x14ac:dyDescent="0.3">
      <c r="A63" s="70"/>
      <c r="B63" s="86"/>
      <c r="C63" s="92" t="s">
        <v>29</v>
      </c>
      <c r="D63" s="93"/>
      <c r="E63" s="52" t="s">
        <v>31</v>
      </c>
      <c r="F63" s="49"/>
      <c r="G63" s="73"/>
      <c r="H63" s="73"/>
      <c r="I63" s="73"/>
    </row>
    <row r="64" spans="1:9" ht="34.799999999999997" customHeight="1" x14ac:dyDescent="0.3">
      <c r="A64" s="70"/>
      <c r="B64" s="86"/>
      <c r="C64" s="94"/>
      <c r="D64" s="95"/>
      <c r="E64" s="88"/>
      <c r="F64" s="89"/>
      <c r="G64" s="73"/>
      <c r="H64" s="73"/>
      <c r="I64" s="73"/>
    </row>
    <row r="65" spans="1:9" ht="19.2" customHeight="1" thickBot="1" x14ac:dyDescent="0.35">
      <c r="A65" s="70"/>
      <c r="B65" s="87"/>
      <c r="C65" s="96" t="s">
        <v>35</v>
      </c>
      <c r="D65" s="97"/>
      <c r="E65" s="98" t="s">
        <v>30</v>
      </c>
      <c r="F65" s="99"/>
      <c r="G65" s="73"/>
      <c r="H65" s="73"/>
      <c r="I65" s="73"/>
    </row>
    <row r="66" spans="1:9" x14ac:dyDescent="0.3">
      <c r="A66" s="70"/>
      <c r="B66" s="73"/>
      <c r="C66" s="72"/>
      <c r="D66" s="72"/>
      <c r="E66" s="72"/>
      <c r="F66" s="73"/>
      <c r="G66" s="73"/>
      <c r="H66" s="73"/>
      <c r="I66" s="73"/>
    </row>
    <row r="67" spans="1:9" x14ac:dyDescent="0.3">
      <c r="A67" s="70"/>
      <c r="B67" s="73"/>
      <c r="C67" s="72"/>
      <c r="D67" s="72"/>
      <c r="E67" s="72"/>
      <c r="F67" s="73"/>
      <c r="G67" s="73"/>
      <c r="H67" s="73"/>
      <c r="I67" s="73"/>
    </row>
  </sheetData>
  <sheetProtection formatCells="0" formatColumns="0" formatRows="0" insertRows="0"/>
  <protectedRanges>
    <protectedRange sqref="C62:F64" name="Range7"/>
    <protectedRange sqref="H13:I59" name="Range6"/>
    <protectedRange sqref="A13 C13:F13 A20 C20:F20 A26 C26:F26 A41 C41:F41 A46 C46:F46 A47:B52 A53 C53:F53 A54:F54 C55:F55 A55 A56:F56 A14:F19 A21:F25 A27:F40 A42:F45 D47:F52" name="Range3"/>
    <protectedRange sqref="B3 B5" name="Range1"/>
    <protectedRange sqref="B13" name="Range3_1"/>
    <protectedRange sqref="B4" name="Range1_2"/>
    <protectedRange sqref="B20" name="Range3_1_2"/>
    <protectedRange sqref="B41" name="Range3_1_6"/>
    <protectedRange sqref="B46" name="Range3_1_1_1"/>
    <protectedRange sqref="B53" name="Range3_1_1_1_3"/>
    <protectedRange sqref="B55" name="Range3_1_1_1_5"/>
  </protectedRanges>
  <mergeCells count="9">
    <mergeCell ref="E11:G11"/>
    <mergeCell ref="C62:D62"/>
    <mergeCell ref="B62:B65"/>
    <mergeCell ref="E64:F64"/>
    <mergeCell ref="E62:F62"/>
    <mergeCell ref="C63:D63"/>
    <mergeCell ref="C64:D64"/>
    <mergeCell ref="C65:D65"/>
    <mergeCell ref="E65:F65"/>
  </mergeCells>
  <phoneticPr fontId="12" type="noConversion"/>
  <dataValidations count="1">
    <dataValidation type="decimal" operator="greaterThanOrEqual" allowBlank="1" showInputMessage="1" showErrorMessage="1" sqref="E14:F56" xr:uid="{8C15FC5A-F30C-4ABB-9E84-56D0A532AF68}">
      <formula1>0</formula1>
    </dataValidation>
  </dataValidations>
  <pageMargins left="0.70866141732283472" right="0.70866141732283472" top="0.74803149606299213" bottom="0.74803149606299213" header="0.31496062992125984" footer="0.31496062992125984"/>
  <pageSetup paperSize="8" scale="84" fitToHeight="4" orientation="landscape" r:id="rId1"/>
  <ignoredErrors>
    <ignoredError sqref="A14:A19 A21 A27 A4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Bonginkosi Maseko</cp:lastModifiedBy>
  <cp:lastPrinted>2020-07-02T18:44:36Z</cp:lastPrinted>
  <dcterms:created xsi:type="dcterms:W3CDTF">2017-06-15T23:28:53Z</dcterms:created>
  <dcterms:modified xsi:type="dcterms:W3CDTF">2026-06-04T14:38:58Z</dcterms:modified>
</cp:coreProperties>
</file>